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61" windowWidth="12120" windowHeight="3465" activeTab="0"/>
  </bookViews>
  <sheets>
    <sheet name="Alcohol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<sst xmlns="http://schemas.openxmlformats.org/spreadsheetml/2006/main" count="37" uniqueCount="37">
  <si>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ml</t>
  </si>
  <si>
    <t>%</t>
  </si>
  <si>
    <t>-</t>
  </si>
  <si>
    <t>Váha</t>
  </si>
  <si>
    <t>Nápoj</t>
  </si>
  <si>
    <t>malé pivo</t>
  </si>
  <si>
    <t>velké pivo</t>
  </si>
  <si>
    <t>litrové pivo</t>
  </si>
  <si>
    <t>litrové kvasinkové pivo</t>
  </si>
  <si>
    <t>pohár portského vína</t>
  </si>
  <si>
    <t>kilo</t>
  </si>
  <si>
    <t>hodin</t>
  </si>
  <si>
    <t>Čas</t>
  </si>
  <si>
    <t>TZ=taktické zvracení</t>
  </si>
  <si>
    <t>2 cl borovičky a pod.</t>
  </si>
  <si>
    <t>půl láhve borovičky</t>
  </si>
  <si>
    <t>láhev borovičky</t>
  </si>
  <si>
    <t>sklenička vína</t>
  </si>
  <si>
    <t>půl láhve vína</t>
  </si>
  <si>
    <t>láhev vína</t>
  </si>
  <si>
    <t>sklenička čůča</t>
  </si>
  <si>
    <t>láhev čůča</t>
  </si>
  <si>
    <t>likérek 20%</t>
  </si>
  <si>
    <t>půl láhve likéru</t>
  </si>
  <si>
    <t>láhev likéru</t>
  </si>
  <si>
    <t>taktické zvracení</t>
  </si>
  <si>
    <t>Strach, hněv a/anebo starosti. Omezené vnímání. Zmenšené vnímaní bolesti, problémy s rovnováhou a výslovností. Rychle usnutí i při velkém okolním hluku.</t>
  </si>
  <si>
    <r>
      <t>Kóma</t>
    </r>
    <r>
      <rPr>
        <sz val="6"/>
        <rFont val="Arial"/>
        <family val="2"/>
      </rPr>
      <t xml:space="preserve"> a příznaky ochrnutí. Chabé anebo vůbec žádné reflexy.
Podchladnutí, omezené prokrvovaní a dýchání. Možná smrt.</t>
    </r>
  </si>
  <si>
    <r>
      <t xml:space="preserve">Možná smrt </t>
    </r>
    <r>
      <rPr>
        <sz val="6"/>
        <rFont val="Arial"/>
        <family val="2"/>
      </rPr>
      <t>- kolaps</t>
    </r>
  </si>
  <si>
    <r>
      <t>Narkóza</t>
    </r>
    <r>
      <rPr>
        <sz val="6"/>
        <rFont val="Arial"/>
        <family val="2"/>
      </rPr>
      <t xml:space="preserve"> apatia, nepohyblivost, počáteční fáze ochrnutí. Silně omezená schopnost pohybu a vnímání. Zvracení, těžkopádnost, spánek, kóma.</t>
    </r>
  </si>
  <si>
    <r>
      <t>Zmatenost,</t>
    </r>
    <r>
      <rPr>
        <sz val="6"/>
        <rFont val="Arial"/>
        <family val="2"/>
      </rPr>
      <t xml:space="preserve"> slabá orientace, chaos v hlave a točáky. Emoce. </t>
    </r>
  </si>
  <si>
    <r>
      <t>Vzrušení,</t>
    </r>
    <r>
      <rPr>
        <sz val="6"/>
        <rFont val="Arial"/>
        <family val="2"/>
      </rPr>
      <t xml:space="preserve"> emocionální nestabilita, snížená schopnost rozhodovaní. Otupené smysly a koordinace (nerovná chůze). Pomalé reakce, příp. nevolnost a nutkaní si lehnout. </t>
    </r>
  </si>
  <si>
    <r>
      <t>Eufórie</t>
    </r>
    <r>
      <rPr>
        <sz val="6"/>
        <rFont val="Arial"/>
        <family val="2"/>
      </rPr>
      <t xml:space="preserve"> Superman-syndrom (dokážu všechno) a snížené zábrany. Snížená pozornost a sebeovládání. Slabší koordináce pohybů a menší smyslové vnímání.</t>
    </r>
  </si>
  <si>
    <r>
      <t>Radost.</t>
    </r>
    <r>
      <rPr>
        <sz val="6"/>
        <rFont val="Arial"/>
        <family val="2"/>
      </rPr>
      <t xml:space="preserve"> Člověk je hovornější než jindy a podvědomě se cítí lépe. Pomalejší reakce.</t>
    </r>
  </si>
  <si>
    <t>Začátek pití</t>
  </si>
  <si>
    <t>Počet</t>
  </si>
  <si>
    <t>druh nápoje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</si>
</sst>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* #,##0_-;\-* #,##0_-;_-* &quot;-&quot;_-;_-@_-"/>
    <numFmt numFmtId="210" formatCode="_-&quot;£&quot;* #,##0.00_-;\-&quot;£&quot;* #,##0.00_-;_-&quot;£&quot;* &quot;-&quot;??_-;_-@_-"/>
    <numFmt numFmtId="211" formatCode="_-* #,##0.00_-;\-* #,##0.00_-;_-* &quot;-&quot;??_-;_-@_-"/>
    <numFmt numFmtId="212" formatCode="_(&quot;mk&quot;* #,##0_);_(&quot;mk&quot;* \(#,##0\);_(&quot;mk&quot;* &quot;-&quot;_);_(@_)"/>
    <numFmt numFmtId="213" formatCode="_(&quot;mk&quot;* #,##0.00_);_(&quot;mk&quot;* \(#,##0.00\);_(&quot;mk&quot;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6"/>
      <name val="Arial"/>
      <family val="2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1" fontId="0" fillId="2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9" fillId="2" borderId="0" xfId="0" applyFont="1" applyFill="1" applyAlignment="1">
      <alignment vertical="center" wrapText="1"/>
    </xf>
    <xf numFmtId="0" fontId="0" fillId="2" borderId="0" xfId="0" applyFill="1" applyAlignment="1">
      <alignment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/>
    </xf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center" wrapText="1"/>
    </xf>
    <xf numFmtId="0" fontId="1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vertical="top" wrapText="1"/>
    </xf>
    <xf numFmtId="0" fontId="9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1" fillId="2" borderId="3" xfId="0" applyFont="1" applyFill="1" applyBorder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wrapText="1"/>
    </xf>
    <xf numFmtId="0" fontId="11" fillId="2" borderId="1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0" fillId="2" borderId="11" xfId="0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Hladina alkoholu v krvi</a:t>
            </a:r>
          </a:p>
        </c:rich>
      </c:tx>
      <c:layout>
        <c:manualLayout>
          <c:xMode val="factor"/>
          <c:yMode val="factor"/>
          <c:x val="0.03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605"/>
          <c:w val="0.93575"/>
          <c:h val="0.89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Alcohol!$A$5:$A$29</c:f>
              <c:numCache/>
            </c:numRef>
          </c:cat>
          <c:val>
            <c:numRef>
              <c:f>Alcohol!$H$4:$H$28</c:f>
              <c:numCache>
                <c:ptCount val="25"/>
                <c:pt idx="0">
                  <c:v>0</c:v>
                </c:pt>
                <c:pt idx="1">
                  <c:v>0.375</c:v>
                </c:pt>
                <c:pt idx="2">
                  <c:v>1.03125</c:v>
                </c:pt>
                <c:pt idx="3">
                  <c:v>0.7734375</c:v>
                </c:pt>
                <c:pt idx="4">
                  <c:v>0.580078125</c:v>
                </c:pt>
                <c:pt idx="5">
                  <c:v>0.43505859375</c:v>
                </c:pt>
                <c:pt idx="6">
                  <c:v>0.3262939453125</c:v>
                </c:pt>
                <c:pt idx="7">
                  <c:v>0.244720458984375</c:v>
                </c:pt>
                <c:pt idx="8">
                  <c:v>0.18354034423828125</c:v>
                </c:pt>
                <c:pt idx="9">
                  <c:v>0.13765525817871094</c:v>
                </c:pt>
                <c:pt idx="10">
                  <c:v>0.1032414436340332</c:v>
                </c:pt>
                <c:pt idx="11">
                  <c:v>0.0774310827255249</c:v>
                </c:pt>
                <c:pt idx="12">
                  <c:v>0.05807331204414368</c:v>
                </c:pt>
                <c:pt idx="13">
                  <c:v>0.04355498403310776</c:v>
                </c:pt>
                <c:pt idx="14">
                  <c:v>0.03266623802483082</c:v>
                </c:pt>
                <c:pt idx="15">
                  <c:v>0.024499678518623114</c:v>
                </c:pt>
                <c:pt idx="16">
                  <c:v>0.018374758888967335</c:v>
                </c:pt>
                <c:pt idx="17">
                  <c:v>0.013781069166725501</c:v>
                </c:pt>
                <c:pt idx="18">
                  <c:v>0.010335801875044126</c:v>
                </c:pt>
                <c:pt idx="19">
                  <c:v>0.0077518514062830945</c:v>
                </c:pt>
                <c:pt idx="20">
                  <c:v>0.005813888554712321</c:v>
                </c:pt>
                <c:pt idx="21">
                  <c:v>0.004360416416034241</c:v>
                </c:pt>
                <c:pt idx="22">
                  <c:v>0.0032703123120256805</c:v>
                </c:pt>
                <c:pt idx="23">
                  <c:v>0.0024527342340192604</c:v>
                </c:pt>
                <c:pt idx="24">
                  <c:v>0.0018395506755144453</c:v>
                </c:pt>
              </c:numCache>
            </c:numRef>
          </c:val>
          <c:smooth val="0"/>
        </c:ser>
        <c:marker val="1"/>
        <c:axId val="64386555"/>
        <c:axId val="42608084"/>
      </c:lineChart>
      <c:catAx>
        <c:axId val="64386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Čas 24 hodin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608084"/>
        <c:crosses val="autoZero"/>
        <c:auto val="0"/>
        <c:lblOffset val="100"/>
        <c:noMultiLvlLbl val="0"/>
      </c:catAx>
      <c:valAx>
        <c:axId val="42608084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Alkohol v promille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86555"/>
        <c:crossesAt val="1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0.13775</cdr:x>
      <cdr:y>0.76875</cdr:y>
    </cdr:from>
    <cdr:to>
      <cdr:x>0.97775</cdr:x>
      <cdr:y>0.7695</cdr:y>
    </cdr:to>
    <cdr:sp>
      <cdr:nvSpPr>
        <cdr:cNvPr id="1" name="Line 2"/>
        <cdr:cNvSpPr>
          <a:spLocks/>
        </cdr:cNvSpPr>
      </cdr:nvSpPr>
      <cdr:spPr>
        <a:xfrm>
          <a:off x="419100" y="2381250"/>
          <a:ext cx="2562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0.13775</cdr:x>
      <cdr:y>0.6905</cdr:y>
    </cdr:from>
    <cdr:to>
      <cdr:x>0.979</cdr:x>
      <cdr:y>0.6905</cdr:y>
    </cdr:to>
    <cdr:sp>
      <cdr:nvSpPr>
        <cdr:cNvPr id="2" name="Line 3"/>
        <cdr:cNvSpPr>
          <a:spLocks/>
        </cdr:cNvSpPr>
      </cdr:nvSpPr>
      <cdr:spPr>
        <a:xfrm>
          <a:off x="419100" y="2143125"/>
          <a:ext cx="2562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0.1385</cdr:x>
      <cdr:y>0.56475</cdr:y>
    </cdr:from>
    <cdr:to>
      <cdr:x>0.9795</cdr:x>
      <cdr:y>0.5655</cdr:y>
    </cdr:to>
    <cdr:sp>
      <cdr:nvSpPr>
        <cdr:cNvPr id="3" name="Line 4"/>
        <cdr:cNvSpPr>
          <a:spLocks/>
        </cdr:cNvSpPr>
      </cdr:nvSpPr>
      <cdr:spPr>
        <a:xfrm>
          <a:off x="419100" y="1752600"/>
          <a:ext cx="2562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0.13775</cdr:x>
      <cdr:y>0.41525</cdr:y>
    </cdr:from>
    <cdr:to>
      <cdr:x>0.979</cdr:x>
      <cdr:y>0.41525</cdr:y>
    </cdr:to>
    <cdr:sp>
      <cdr:nvSpPr>
        <cdr:cNvPr id="4" name="Line 5"/>
        <cdr:cNvSpPr>
          <a:spLocks/>
        </cdr:cNvSpPr>
      </cdr:nvSpPr>
      <cdr:spPr>
        <a:xfrm>
          <a:off x="419100" y="1285875"/>
          <a:ext cx="2562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0.1385</cdr:x>
      <cdr:y>0.30425</cdr:y>
    </cdr:from>
    <cdr:to>
      <cdr:x>0.9795</cdr:x>
      <cdr:y>0.30425</cdr:y>
    </cdr:to>
    <cdr:sp>
      <cdr:nvSpPr>
        <cdr:cNvPr id="5" name="Line 6"/>
        <cdr:cNvSpPr>
          <a:spLocks/>
        </cdr:cNvSpPr>
      </cdr:nvSpPr>
      <cdr:spPr>
        <a:xfrm>
          <a:off x="419100" y="942975"/>
          <a:ext cx="2562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0.1385</cdr:x>
      <cdr:y>0.151</cdr:y>
    </cdr:from>
    <cdr:to>
      <cdr:x>0.9795</cdr:x>
      <cdr:y>0.151</cdr:y>
    </cdr:to>
    <cdr:sp>
      <cdr:nvSpPr>
        <cdr:cNvPr id="6" name="Line 7"/>
        <cdr:cNvSpPr>
          <a:spLocks/>
        </cdr:cNvSpPr>
      </cdr:nvSpPr>
      <cdr:spPr>
        <a:xfrm>
          <a:off x="419100" y="466725"/>
          <a:ext cx="2562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0.13775</cdr:x>
      <cdr:y>0.08875</cdr:y>
    </cdr:from>
    <cdr:to>
      <cdr:x>0.979</cdr:x>
      <cdr:y>0.08875</cdr:y>
    </cdr:to>
    <cdr:sp>
      <cdr:nvSpPr>
        <cdr:cNvPr id="7" name="Line 8"/>
        <cdr:cNvSpPr>
          <a:spLocks/>
        </cdr:cNvSpPr>
      </cdr:nvSpPr>
      <cdr:spPr>
        <a:xfrm>
          <a:off x="419100" y="266700"/>
          <a:ext cx="2562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161925</xdr:rowOff>
    </xdr:from>
    <xdr:to>
      <xdr:col>13</xdr:col>
      <xdr:colOff>95250</xdr:colOff>
      <xdr:row>14</xdr:row>
      <xdr:rowOff>180975</xdr:rowOff>
    </xdr:to>
    <xdr:graphicFrame>
      <xdr:nvGraphicFramePr>
        <xdr:cNvPr id="1" name="Chart 44"/>
        <xdr:cNvGraphicFramePr/>
      </xdr:nvGraphicFramePr>
      <xdr:xfrm>
        <a:off x="2686050" y="161925"/>
        <a:ext cx="30480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..\..\WINDOWS\Temporary%20Internet%20Files\Hurl\intro.html" TargetMode="External" /><Relationship Id="rId2" Type="http://schemas.openxmlformats.org/officeDocument/2006/relationships/hyperlink" Target="..\..\..\..\..\WINDOWS\Temporary%20Internet%20Files\Hurl\intro.htm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showGridLines="0" tabSelected="1" zoomScale="115" zoomScaleNormal="115" workbookViewId="0" topLeftCell="A22">
      <selection activeCell="I1" sqref="I1"/>
    </sheetView>
  </sheetViews>
  <sheetFormatPr defaultColWidth="9.140625" defaultRowHeight="12.75"/>
  <cols>
    <col min="1" max="1" width="4.8515625" style="21" customWidth="1"/>
    <col min="2" max="2" width="9.28125" style="1" customWidth="1"/>
    <col min="3" max="3" width="9.8515625" style="1" customWidth="1"/>
    <col min="4" max="4" width="9.57421875" style="1" customWidth="1"/>
    <col min="5" max="5" width="5.57421875" style="1" customWidth="1"/>
    <col min="6" max="6" width="0.13671875" style="1" customWidth="1"/>
    <col min="7" max="8" width="0.2890625" style="1" customWidth="1"/>
    <col min="9" max="9" width="7.421875" style="1" customWidth="1"/>
    <col min="10" max="10" width="21.28125" style="1" bestFit="1" customWidth="1"/>
    <col min="11" max="11" width="5.57421875" style="1" bestFit="1" customWidth="1"/>
    <col min="12" max="12" width="5.00390625" style="1" customWidth="1"/>
    <col min="13" max="13" width="5.421875" style="1" customWidth="1"/>
    <col min="14" max="14" width="41.8515625" style="1" customWidth="1"/>
    <col min="15" max="27" width="7.8515625" style="1" customWidth="1"/>
    <col min="28" max="28" width="31.57421875" style="1" customWidth="1"/>
    <col min="29" max="16384" width="7.8515625" style="1" customWidth="1"/>
  </cols>
  <sheetData>
    <row r="1" spans="1:5" ht="15" customHeight="1">
      <c r="A1" s="33" t="s">
        <v>34</v>
      </c>
      <c r="B1" s="34"/>
      <c r="C1" s="34">
        <v>19</v>
      </c>
      <c r="D1" s="35" t="s">
        <v>11</v>
      </c>
      <c r="E1" s="25"/>
    </row>
    <row r="2" spans="1:8" ht="15" customHeight="1">
      <c r="A2" s="36" t="s">
        <v>3</v>
      </c>
      <c r="B2" s="37"/>
      <c r="C2" s="37">
        <v>80</v>
      </c>
      <c r="D2" s="13" t="s">
        <v>10</v>
      </c>
      <c r="E2" s="38"/>
      <c r="F2" s="2"/>
      <c r="G2" s="2"/>
      <c r="H2" s="8"/>
    </row>
    <row r="3" spans="1:14" ht="16.5" customHeight="1">
      <c r="A3" s="28" t="s">
        <v>12</v>
      </c>
      <c r="B3" s="29" t="s">
        <v>35</v>
      </c>
      <c r="C3" s="41" t="s">
        <v>36</v>
      </c>
      <c r="D3" s="41"/>
      <c r="E3" s="30"/>
      <c r="F3" s="8"/>
      <c r="G3" s="8"/>
      <c r="H3" s="8"/>
      <c r="N3" s="15" t="s">
        <v>28</v>
      </c>
    </row>
    <row r="4" spans="1:28" ht="16.5" customHeight="1">
      <c r="A4" s="31">
        <f>C1-1</f>
        <v>18</v>
      </c>
      <c r="B4" s="24"/>
      <c r="C4" s="26"/>
      <c r="D4" s="25"/>
      <c r="E4" s="32"/>
      <c r="F4" s="1">
        <v>0</v>
      </c>
      <c r="G4" s="1">
        <v>0</v>
      </c>
      <c r="H4" s="1">
        <v>0</v>
      </c>
      <c r="N4" s="14" t="s">
        <v>27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8" customHeight="1">
      <c r="A5" s="23">
        <f>IF(A4&gt;=23,A4-23,A4+1)</f>
        <v>19</v>
      </c>
      <c r="B5" s="12">
        <v>1</v>
      </c>
      <c r="C5" s="13"/>
      <c r="D5" s="13">
        <v>3</v>
      </c>
      <c r="E5" s="27" t="b">
        <v>0</v>
      </c>
      <c r="F5" s="3">
        <f aca="true" ca="1" t="shared" si="0" ref="F5:F28">IF(E5=FALSE,OFFSET($M$18,D5,0)*B5,MAX(OFFSET($M$18,D5,0)*B5+$M$37,0))</f>
        <v>20</v>
      </c>
      <c r="G5" s="3">
        <f>MAX(G4-(G4*0.25),0)+F5</f>
        <v>20</v>
      </c>
      <c r="H5" s="7">
        <f>G5/$C$2*1.5</f>
        <v>0.375</v>
      </c>
      <c r="N5" s="1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8" customHeight="1">
      <c r="A6" s="23">
        <f aca="true" t="shared" si="1" ref="A6:A29">IF(A5&gt;=23,A5-23,A5+1)</f>
        <v>20</v>
      </c>
      <c r="B6" s="12">
        <v>1</v>
      </c>
      <c r="C6" s="13"/>
      <c r="D6" s="13">
        <v>4</v>
      </c>
      <c r="E6" s="27" t="b">
        <v>0</v>
      </c>
      <c r="F6" s="3">
        <f ca="1" t="shared" si="0"/>
        <v>40</v>
      </c>
      <c r="G6" s="3">
        <f aca="true" t="shared" si="2" ref="G6:G28">MAX(G5-(G5*0.25),0)+F6</f>
        <v>55</v>
      </c>
      <c r="H6" s="7">
        <f aca="true" t="shared" si="3" ref="H6:H28">G6/$C$2*1.5</f>
        <v>1.03125</v>
      </c>
      <c r="N6" s="14" t="s">
        <v>29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8" customHeight="1">
      <c r="A7" s="23">
        <f t="shared" si="1"/>
        <v>21</v>
      </c>
      <c r="B7" s="12">
        <v>1</v>
      </c>
      <c r="C7" s="13"/>
      <c r="D7" s="13">
        <v>1</v>
      </c>
      <c r="E7" s="27" t="b">
        <v>0</v>
      </c>
      <c r="F7" s="3">
        <f ca="1" t="shared" si="0"/>
        <v>0</v>
      </c>
      <c r="G7" s="3">
        <f t="shared" si="2"/>
        <v>41.25</v>
      </c>
      <c r="H7" s="7">
        <f t="shared" si="3"/>
        <v>0.7734375</v>
      </c>
      <c r="N7" s="17" t="s">
        <v>30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8" customHeight="1">
      <c r="A8" s="23">
        <f t="shared" si="1"/>
        <v>22</v>
      </c>
      <c r="B8" s="12">
        <v>1</v>
      </c>
      <c r="C8" s="13"/>
      <c r="D8" s="13">
        <v>1</v>
      </c>
      <c r="E8" s="27" t="b">
        <v>0</v>
      </c>
      <c r="F8" s="3">
        <f ca="1" t="shared" si="0"/>
        <v>0</v>
      </c>
      <c r="G8" s="3">
        <f t="shared" si="2"/>
        <v>30.9375</v>
      </c>
      <c r="H8" s="7">
        <f t="shared" si="3"/>
        <v>0.580078125</v>
      </c>
      <c r="N8" s="18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8" customHeight="1">
      <c r="A9" s="23">
        <f t="shared" si="1"/>
        <v>23</v>
      </c>
      <c r="B9" s="12">
        <v>1</v>
      </c>
      <c r="C9" s="13"/>
      <c r="D9" s="13">
        <v>1</v>
      </c>
      <c r="E9" s="27" t="b">
        <v>0</v>
      </c>
      <c r="F9" s="3">
        <f ca="1" t="shared" si="0"/>
        <v>0</v>
      </c>
      <c r="G9" s="3">
        <f t="shared" si="2"/>
        <v>23.203125</v>
      </c>
      <c r="H9" s="7">
        <f t="shared" si="3"/>
        <v>0.43505859375</v>
      </c>
      <c r="N9" s="19" t="s">
        <v>26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8" customHeight="1">
      <c r="A10" s="23">
        <f t="shared" si="1"/>
        <v>0</v>
      </c>
      <c r="B10" s="12">
        <v>1</v>
      </c>
      <c r="C10" s="13"/>
      <c r="D10" s="13">
        <v>1</v>
      </c>
      <c r="E10" s="27" t="b">
        <v>0</v>
      </c>
      <c r="F10" s="3">
        <f ca="1" t="shared" si="0"/>
        <v>0</v>
      </c>
      <c r="G10" s="3">
        <f t="shared" si="2"/>
        <v>17.40234375</v>
      </c>
      <c r="H10" s="7">
        <f t="shared" si="3"/>
        <v>0.3262939453125</v>
      </c>
      <c r="N10" s="20" t="s">
        <v>31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9" ht="18" customHeight="1">
      <c r="A11" s="23">
        <f t="shared" si="1"/>
        <v>1</v>
      </c>
      <c r="B11" s="12">
        <v>1</v>
      </c>
      <c r="C11" s="13"/>
      <c r="D11" s="13">
        <v>1</v>
      </c>
      <c r="E11" s="27" t="b">
        <v>0</v>
      </c>
      <c r="F11" s="3">
        <f ca="1" t="shared" si="0"/>
        <v>0</v>
      </c>
      <c r="G11" s="3">
        <f t="shared" si="2"/>
        <v>13.0517578125</v>
      </c>
      <c r="H11" s="7">
        <f t="shared" si="3"/>
        <v>0.244720458984375</v>
      </c>
      <c r="N11" s="14" t="s">
        <v>32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/>
    </row>
    <row r="12" spans="1:29" ht="18" customHeight="1">
      <c r="A12" s="23">
        <f t="shared" si="1"/>
        <v>2</v>
      </c>
      <c r="B12" s="12">
        <v>1</v>
      </c>
      <c r="C12" s="13"/>
      <c r="D12" s="13">
        <v>1</v>
      </c>
      <c r="E12" s="27" t="b">
        <v>0</v>
      </c>
      <c r="F12" s="3">
        <f ca="1" t="shared" si="0"/>
        <v>0</v>
      </c>
      <c r="G12" s="3">
        <f t="shared" si="2"/>
        <v>9.788818359375</v>
      </c>
      <c r="H12" s="7">
        <f t="shared" si="3"/>
        <v>0.18354034423828125</v>
      </c>
      <c r="N12" s="14" t="s">
        <v>33</v>
      </c>
      <c r="AC12"/>
    </row>
    <row r="13" spans="1:8" ht="18" customHeight="1">
      <c r="A13" s="23">
        <f t="shared" si="1"/>
        <v>3</v>
      </c>
      <c r="B13" s="12">
        <v>1</v>
      </c>
      <c r="C13" s="13"/>
      <c r="D13" s="13">
        <v>1</v>
      </c>
      <c r="E13" s="27" t="b">
        <v>0</v>
      </c>
      <c r="F13" s="3">
        <f ca="1" t="shared" si="0"/>
        <v>0</v>
      </c>
      <c r="G13" s="3">
        <f t="shared" si="2"/>
        <v>7.34161376953125</v>
      </c>
      <c r="H13" s="7">
        <f t="shared" si="3"/>
        <v>0.13765525817871094</v>
      </c>
    </row>
    <row r="14" spans="1:14" ht="18" customHeight="1">
      <c r="A14" s="23">
        <f t="shared" si="1"/>
        <v>4</v>
      </c>
      <c r="B14" s="12">
        <v>1</v>
      </c>
      <c r="C14" s="13"/>
      <c r="D14" s="13">
        <v>1</v>
      </c>
      <c r="E14" s="27" t="b">
        <v>0</v>
      </c>
      <c r="F14" s="3">
        <f ca="1" t="shared" si="0"/>
        <v>0</v>
      </c>
      <c r="G14" s="3">
        <f t="shared" si="2"/>
        <v>5.5062103271484375</v>
      </c>
      <c r="H14" s="7">
        <f t="shared" si="3"/>
        <v>0.1032414436340332</v>
      </c>
      <c r="N14" s="10"/>
    </row>
    <row r="15" spans="1:8" ht="18" customHeight="1">
      <c r="A15" s="23">
        <f t="shared" si="1"/>
        <v>5</v>
      </c>
      <c r="B15" s="12">
        <v>1</v>
      </c>
      <c r="C15" s="13"/>
      <c r="D15" s="13">
        <v>1</v>
      </c>
      <c r="E15" s="27" t="b">
        <v>0</v>
      </c>
      <c r="F15" s="3">
        <f ca="1" t="shared" si="0"/>
        <v>0</v>
      </c>
      <c r="G15" s="3">
        <f t="shared" si="2"/>
        <v>4.129657745361328</v>
      </c>
      <c r="H15" s="7">
        <f t="shared" si="3"/>
        <v>0.0774310827255249</v>
      </c>
    </row>
    <row r="16" spans="1:8" ht="18" customHeight="1">
      <c r="A16" s="23">
        <f t="shared" si="1"/>
        <v>6</v>
      </c>
      <c r="B16" s="12">
        <v>1</v>
      </c>
      <c r="C16" s="13"/>
      <c r="D16" s="13">
        <v>1</v>
      </c>
      <c r="E16" s="27" t="b">
        <v>0</v>
      </c>
      <c r="F16" s="3">
        <f ca="1" t="shared" si="0"/>
        <v>0</v>
      </c>
      <c r="G16" s="3">
        <f t="shared" si="2"/>
        <v>3.097243309020996</v>
      </c>
      <c r="H16" s="7">
        <f t="shared" si="3"/>
        <v>0.05807331204414368</v>
      </c>
    </row>
    <row r="17" spans="1:8" ht="18" customHeight="1">
      <c r="A17" s="23">
        <f t="shared" si="1"/>
        <v>7</v>
      </c>
      <c r="B17" s="12">
        <v>1</v>
      </c>
      <c r="C17" s="13"/>
      <c r="D17" s="13">
        <v>1</v>
      </c>
      <c r="E17" s="27" t="b">
        <v>0</v>
      </c>
      <c r="F17" s="3">
        <f ca="1" t="shared" si="0"/>
        <v>0</v>
      </c>
      <c r="G17" s="3">
        <f t="shared" si="2"/>
        <v>2.322932481765747</v>
      </c>
      <c r="H17" s="7">
        <f t="shared" si="3"/>
        <v>0.04355498403310776</v>
      </c>
    </row>
    <row r="18" spans="1:13" ht="15" customHeight="1">
      <c r="A18" s="22">
        <f t="shared" si="1"/>
        <v>8</v>
      </c>
      <c r="F18" s="3">
        <f ca="1" t="shared" si="0"/>
        <v>0</v>
      </c>
      <c r="G18" s="3">
        <f t="shared" si="2"/>
        <v>1.7421993613243103</v>
      </c>
      <c r="H18" s="7">
        <f t="shared" si="3"/>
        <v>0.03266623802483082</v>
      </c>
      <c r="J18" s="4" t="s">
        <v>4</v>
      </c>
      <c r="K18" s="9" t="s">
        <v>0</v>
      </c>
      <c r="L18" s="9" t="s">
        <v>1</v>
      </c>
      <c r="M18" s="4"/>
    </row>
    <row r="19" spans="1:13" ht="15" customHeight="1">
      <c r="A19" s="22">
        <f t="shared" si="1"/>
        <v>9</v>
      </c>
      <c r="C19" s="39" t="s">
        <v>13</v>
      </c>
      <c r="D19" s="40"/>
      <c r="E19" s="40"/>
      <c r="F19" s="3">
        <f ca="1" t="shared" si="0"/>
        <v>0</v>
      </c>
      <c r="G19" s="3">
        <f t="shared" si="2"/>
        <v>1.3066495209932327</v>
      </c>
      <c r="H19" s="7">
        <f t="shared" si="3"/>
        <v>0.024499678518623114</v>
      </c>
      <c r="J19" s="5" t="s">
        <v>2</v>
      </c>
      <c r="K19" s="5">
        <v>0</v>
      </c>
      <c r="L19" s="5">
        <v>0</v>
      </c>
      <c r="M19" s="6">
        <f>K19*L19*8</f>
        <v>0</v>
      </c>
    </row>
    <row r="20" spans="1:13" ht="15" customHeight="1">
      <c r="A20" s="22">
        <f t="shared" si="1"/>
        <v>10</v>
      </c>
      <c r="F20" s="3">
        <f ca="1" t="shared" si="0"/>
        <v>0</v>
      </c>
      <c r="G20" s="3">
        <f t="shared" si="2"/>
        <v>0.9799871407449245</v>
      </c>
      <c r="H20" s="7">
        <f t="shared" si="3"/>
        <v>0.018374758888967335</v>
      </c>
      <c r="J20" s="5" t="s">
        <v>5</v>
      </c>
      <c r="K20" s="5">
        <v>330</v>
      </c>
      <c r="L20" s="5">
        <v>5</v>
      </c>
      <c r="M20" s="6">
        <f>K20*L20*8/1000</f>
        <v>13.2</v>
      </c>
    </row>
    <row r="21" spans="1:13" ht="15" customHeight="1">
      <c r="A21" s="22">
        <f t="shared" si="1"/>
        <v>11</v>
      </c>
      <c r="F21" s="3">
        <f ca="1" t="shared" si="0"/>
        <v>0</v>
      </c>
      <c r="G21" s="3">
        <f t="shared" si="2"/>
        <v>0.7349903555586934</v>
      </c>
      <c r="H21" s="7">
        <f t="shared" si="3"/>
        <v>0.013781069166725501</v>
      </c>
      <c r="J21" s="5" t="s">
        <v>6</v>
      </c>
      <c r="K21" s="5">
        <v>500</v>
      </c>
      <c r="L21" s="5">
        <v>5</v>
      </c>
      <c r="M21" s="6">
        <f>K21*L21*8/1000</f>
        <v>20</v>
      </c>
    </row>
    <row r="22" spans="1:13" ht="15" customHeight="1">
      <c r="A22" s="22">
        <f t="shared" si="1"/>
        <v>12</v>
      </c>
      <c r="F22" s="3">
        <f ca="1" t="shared" si="0"/>
        <v>0</v>
      </c>
      <c r="G22" s="3">
        <f t="shared" si="2"/>
        <v>0.5512427666690201</v>
      </c>
      <c r="H22" s="7">
        <f t="shared" si="3"/>
        <v>0.010335801875044126</v>
      </c>
      <c r="J22" s="5" t="s">
        <v>7</v>
      </c>
      <c r="K22" s="5">
        <v>1000</v>
      </c>
      <c r="L22" s="5">
        <v>5</v>
      </c>
      <c r="M22" s="6">
        <f aca="true" t="shared" si="4" ref="M22:M35">K22*L22*8/1000</f>
        <v>40</v>
      </c>
    </row>
    <row r="23" spans="1:13" ht="15" customHeight="1">
      <c r="A23" s="22">
        <f t="shared" si="1"/>
        <v>13</v>
      </c>
      <c r="F23" s="3">
        <f ca="1" t="shared" si="0"/>
        <v>0</v>
      </c>
      <c r="G23" s="3">
        <f t="shared" si="2"/>
        <v>0.41343207500176504</v>
      </c>
      <c r="H23" s="7">
        <f t="shared" si="3"/>
        <v>0.0077518514062830945</v>
      </c>
      <c r="J23" s="5" t="s">
        <v>8</v>
      </c>
      <c r="K23" s="5">
        <v>1000</v>
      </c>
      <c r="L23" s="5">
        <v>4</v>
      </c>
      <c r="M23" s="6">
        <f t="shared" si="4"/>
        <v>32</v>
      </c>
    </row>
    <row r="24" spans="1:13" ht="15" customHeight="1">
      <c r="A24" s="22">
        <f t="shared" si="1"/>
        <v>14</v>
      </c>
      <c r="F24" s="3">
        <f ca="1" t="shared" si="0"/>
        <v>0</v>
      </c>
      <c r="G24" s="3">
        <f t="shared" si="2"/>
        <v>0.3100740562513238</v>
      </c>
      <c r="H24" s="7">
        <f t="shared" si="3"/>
        <v>0.005813888554712321</v>
      </c>
      <c r="J24" s="5" t="s">
        <v>14</v>
      </c>
      <c r="K24" s="5">
        <v>25</v>
      </c>
      <c r="L24" s="5">
        <v>40</v>
      </c>
      <c r="M24" s="6">
        <f t="shared" si="4"/>
        <v>8</v>
      </c>
    </row>
    <row r="25" spans="1:13" ht="15" customHeight="1">
      <c r="A25" s="22">
        <f t="shared" si="1"/>
        <v>15</v>
      </c>
      <c r="F25" s="3">
        <f ca="1" t="shared" si="0"/>
        <v>0</v>
      </c>
      <c r="G25" s="3">
        <f t="shared" si="2"/>
        <v>0.23255554218849284</v>
      </c>
      <c r="H25" s="7">
        <f t="shared" si="3"/>
        <v>0.004360416416034241</v>
      </c>
      <c r="J25" s="5" t="s">
        <v>15</v>
      </c>
      <c r="K25" s="5">
        <v>375</v>
      </c>
      <c r="L25" s="5">
        <v>40</v>
      </c>
      <c r="M25" s="6">
        <f t="shared" si="4"/>
        <v>120</v>
      </c>
    </row>
    <row r="26" spans="1:13" ht="15" customHeight="1">
      <c r="A26" s="22">
        <f t="shared" si="1"/>
        <v>16</v>
      </c>
      <c r="F26" s="3">
        <f ca="1" t="shared" si="0"/>
        <v>0</v>
      </c>
      <c r="G26" s="3">
        <f t="shared" si="2"/>
        <v>0.17441665664136963</v>
      </c>
      <c r="H26" s="7">
        <f t="shared" si="3"/>
        <v>0.0032703123120256805</v>
      </c>
      <c r="J26" s="5" t="s">
        <v>16</v>
      </c>
      <c r="K26" s="5">
        <v>750</v>
      </c>
      <c r="L26" s="5">
        <v>40</v>
      </c>
      <c r="M26" s="6">
        <f t="shared" si="4"/>
        <v>240</v>
      </c>
    </row>
    <row r="27" spans="1:13" ht="15" customHeight="1">
      <c r="A27" s="22">
        <f t="shared" si="1"/>
        <v>17</v>
      </c>
      <c r="F27" s="3">
        <f ca="1" t="shared" si="0"/>
        <v>0</v>
      </c>
      <c r="G27" s="3">
        <f t="shared" si="2"/>
        <v>0.13081249248102722</v>
      </c>
      <c r="H27" s="7">
        <f t="shared" si="3"/>
        <v>0.0024527342340192604</v>
      </c>
      <c r="J27" s="5" t="s">
        <v>17</v>
      </c>
      <c r="K27" s="5">
        <v>120</v>
      </c>
      <c r="L27" s="5">
        <v>12</v>
      </c>
      <c r="M27" s="6">
        <f t="shared" si="4"/>
        <v>11.52</v>
      </c>
    </row>
    <row r="28" spans="1:13" ht="12.75">
      <c r="A28" s="22">
        <f t="shared" si="1"/>
        <v>18</v>
      </c>
      <c r="F28" s="3">
        <f ca="1" t="shared" si="0"/>
        <v>0</v>
      </c>
      <c r="G28" s="3">
        <f t="shared" si="2"/>
        <v>0.09810936936077042</v>
      </c>
      <c r="H28" s="7">
        <f t="shared" si="3"/>
        <v>0.0018395506755144453</v>
      </c>
      <c r="J28" s="5" t="s">
        <v>18</v>
      </c>
      <c r="K28" s="5">
        <v>375</v>
      </c>
      <c r="L28" s="5">
        <v>12</v>
      </c>
      <c r="M28" s="6">
        <f t="shared" si="4"/>
        <v>36</v>
      </c>
    </row>
    <row r="29" spans="1:13" ht="12.75">
      <c r="A29" s="22">
        <f t="shared" si="1"/>
        <v>19</v>
      </c>
      <c r="J29" s="5" t="s">
        <v>19</v>
      </c>
      <c r="K29" s="5">
        <v>750</v>
      </c>
      <c r="L29" s="5">
        <v>12</v>
      </c>
      <c r="M29" s="6">
        <f t="shared" si="4"/>
        <v>72</v>
      </c>
    </row>
    <row r="30" spans="10:13" ht="12.75">
      <c r="J30" s="5" t="s">
        <v>20</v>
      </c>
      <c r="K30" s="5">
        <v>250</v>
      </c>
      <c r="L30" s="5">
        <v>5</v>
      </c>
      <c r="M30" s="6">
        <f t="shared" si="4"/>
        <v>10</v>
      </c>
    </row>
    <row r="31" spans="10:13" ht="12.75">
      <c r="J31" s="5" t="s">
        <v>21</v>
      </c>
      <c r="K31" s="5">
        <v>500</v>
      </c>
      <c r="L31" s="5">
        <v>5</v>
      </c>
      <c r="M31" s="6">
        <f t="shared" si="4"/>
        <v>20</v>
      </c>
    </row>
    <row r="32" spans="10:13" ht="12.75">
      <c r="J32" s="5" t="s">
        <v>22</v>
      </c>
      <c r="K32" s="5">
        <v>120</v>
      </c>
      <c r="L32" s="5">
        <v>20</v>
      </c>
      <c r="M32" s="6">
        <f>K32*L32*8/1000</f>
        <v>19.2</v>
      </c>
    </row>
    <row r="33" spans="10:13" ht="12.75">
      <c r="J33" s="5" t="s">
        <v>23</v>
      </c>
      <c r="K33" s="5">
        <v>375</v>
      </c>
      <c r="L33" s="5">
        <v>20</v>
      </c>
      <c r="M33" s="6">
        <f>K33*L33*8/1000</f>
        <v>60</v>
      </c>
    </row>
    <row r="34" spans="10:13" ht="12.75">
      <c r="J34" s="5" t="s">
        <v>24</v>
      </c>
      <c r="K34" s="5">
        <v>750</v>
      </c>
      <c r="L34" s="5">
        <v>20</v>
      </c>
      <c r="M34" s="6">
        <f t="shared" si="4"/>
        <v>120</v>
      </c>
    </row>
    <row r="35" spans="10:13" ht="12.75" customHeight="1">
      <c r="J35" s="5" t="s">
        <v>9</v>
      </c>
      <c r="K35" s="5">
        <v>60</v>
      </c>
      <c r="L35" s="5">
        <v>15</v>
      </c>
      <c r="M35" s="6">
        <f t="shared" si="4"/>
        <v>7.2</v>
      </c>
    </row>
    <row r="36" ht="15" customHeight="1"/>
    <row r="37" spans="10:13" ht="15" customHeight="1">
      <c r="J37" s="5" t="s">
        <v>25</v>
      </c>
      <c r="K37" s="5">
        <v>-1500</v>
      </c>
      <c r="L37" s="5">
        <v>3.5</v>
      </c>
      <c r="M37" s="6">
        <f>K37*L37*8/1000</f>
        <v>-42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2">
    <mergeCell ref="C19:E19"/>
    <mergeCell ref="C3:D3"/>
  </mergeCells>
  <hyperlinks>
    <hyperlink ref="N1" r:id="rId1" display="..\..\..\..\..\WINDOWS\Temporary Internet Files\Hurl\intro.html"/>
    <hyperlink ref="N65534" r:id="rId2" display="..\..\..\..\..\WINDOWS\Temporary Internet Files\Hurl\intro.html"/>
  </hyperlinks>
  <printOptions/>
  <pageMargins left="0.75" right="0.75" top="1" bottom="1" header="0.5" footer="0.5"/>
  <pageSetup horizontalDpi="600" verticalDpi="6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Alcohol Levels</dc:title>
  <dc:subject/>
  <dc:creator>David Couzens</dc:creator>
  <cp:keywords/>
  <dc:description>E-mail comments to davidcouzens@hotmail.com</dc:description>
  <cp:lastModifiedBy>Nogradys</cp:lastModifiedBy>
  <cp:lastPrinted>1999-08-27T13:55:44Z</cp:lastPrinted>
  <dcterms:created xsi:type="dcterms:W3CDTF">1999-08-18T12:19:15Z</dcterms:created>
  <dcterms:modified xsi:type="dcterms:W3CDTF">2005-05-31T19:17:52Z</dcterms:modified>
  <cp:category/>
  <cp:version/>
  <cp:contentType/>
  <cp:contentStatus/>
</cp:coreProperties>
</file>